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<sst xmlns="http://schemas.openxmlformats.org/spreadsheetml/2006/main" count="177" uniqueCount="153">
  <si>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</si>
  <si>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</si>
  <si>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</si>
  <si>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</si>
  <si>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</si>
  <si>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</si>
  <si>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</si>
  <si>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</si>
  <si>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</si>
  <si>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</si>
  <si>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</si>
  <si>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</si>
  <si>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</si>
  <si>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</si>
  <si>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</si>
  <si>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</si>
  <si>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</si>
  <si>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</si>
  <si>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</si>
  <si>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</si>
  <si>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</si>
  <si>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</si>
  <si>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</si>
  <si>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</si>
  <si>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</si>
  <si>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</si>
  <si>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</si>
  <si>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</si>
  <si>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</si>
  <si>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</si>
  <si>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</si>
  <si>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</si>
  <si>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</si>
  <si>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</si>
  <si>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</si>
  <si>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</si>
  <si>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</si>
  <si>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</si>
  <si>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</si>
  <si>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</si>
  <si>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</si>
  <si>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</si>
  <si>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</si>
  <si>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</si>
  <si>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</si>
  <si>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</si>
  <si>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</si>
  <si>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</si>
  <si>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</si>
  <si>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</si>
  <si>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</si>
  <si>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</si>
  <si>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</si>
  <si>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</si>
  <si>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</si>
  <si>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</si>
  <si>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</si>
  <si>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</si>
  <si>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</si>
  <si>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</si>
  <si>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</si>
  <si>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</si>
  <si>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</si>
  <si>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</si>
  <si>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</si>
  <si>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</si>
  <si>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</si>
  <si>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</si>
  <si>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</si>
  <si>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</si>
  <si>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</si>
  <si>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</si>
  <si>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</si>
  <si>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</si>
  <si>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</si>
  <si>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</si>
  <si>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</si>
  <si>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</si>
  <si>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</si>
  <si>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</si>
  <si>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</si>
  <si>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</si>
  <si>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</si>
  <si>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</si>
  <si>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</si>
  <si>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</si>
  <si>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</si>
  <si>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</si>
  <si>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</si>
  <si>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</si>
  <si>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</si>
  <si>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</si>
  <si>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</si>
  <si>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</si>
  <si>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</si>
  <si>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</si>
  <si>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</si>
  <si>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</si>
  <si>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</si>
  <si>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</si>
  <si>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</si>
  <si>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</si>
  <si>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</si>
  <si>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</si>
  <si>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</si>
  <si>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</si>
  <si>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</si>
  <si>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</si>
  <si>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</si>
  <si>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</si>
  <si>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</si>
  <si>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</si>
  <si>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</si>
  <si>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</si>
  <si>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</si>
  <si>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</si>
  <si>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</si>
  <si>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</si>
  <si>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</si>
  <si>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</si>
  <si>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</si>
  <si>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</si>
  <si>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</si>
  <si>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</si>
  <si>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</si>
  <si>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</si>
  <si>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</si>
  <si>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</si>
  <si>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</si>
  <si>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</si>
  <si>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</si>
  <si>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</si>
  <si>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</si>
  <si>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</si>
  <si>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</si>
  <si>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</si>
  <si>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</si>
  <si>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</si>
  <si>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</si>
  <si>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</si>
  <si>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</si>
  <si>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</si>
  <si>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</si>
  <si>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Ю.І.Марчак</t>
  </si>
  <si>
    <t>М.В. Абрам'юк</t>
  </si>
  <si>
    <t>2-22-63</t>
  </si>
  <si>
    <t>2-24-72</t>
  </si>
  <si>
    <t>inbox@yr.if.court.gov.ua</t>
  </si>
  <si>
    <t>2 липня 2016 року</t>
  </si>
  <si>
    <t>перше півріччя 2016 року</t>
  </si>
  <si>
    <t>Яремчанський міський суд Івано-Франківської області </t>
  </si>
  <si>
    <t>78500. Івано-Франківська область</t>
  </si>
  <si>
    <t>м. Яремчe. вул. Довбуша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</si>
</sst>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166</v>
      </c>
      <c r="D6" s="97">
        <f aca="true" t="shared" si="0" ref="D6:L6">SUM(D7,D10,D13,D14,D15,D18,D21,D22)</f>
        <v>251146.1599999999</v>
      </c>
      <c r="E6" s="71">
        <f t="shared" si="0"/>
        <v>136</v>
      </c>
      <c r="F6" s="97">
        <f t="shared" si="0"/>
        <v>187193.07</v>
      </c>
      <c r="G6" s="71">
        <f t="shared" si="0"/>
        <v>16</v>
      </c>
      <c r="H6" s="97">
        <f t="shared" si="0"/>
        <v>18621.8</v>
      </c>
      <c r="I6" s="71">
        <f t="shared" si="0"/>
        <v>0</v>
      </c>
      <c r="J6" s="97">
        <f t="shared" si="0"/>
        <v>0</v>
      </c>
      <c r="K6" s="71">
        <f t="shared" si="0"/>
        <v>14</v>
      </c>
      <c r="L6" s="97">
        <f t="shared" si="0"/>
        <v>10197.2</v>
      </c>
    </row>
    <row r="7" spans="1:12" ht="16.5" customHeight="1">
      <c r="A7" s="123">
        <v>2</v>
      </c>
      <c r="B7" s="126" t="s">
        <v>114</v>
      </c>
      <c r="C7" s="72">
        <v>44</v>
      </c>
      <c r="D7" s="130">
        <v>151792.36</v>
      </c>
      <c r="E7" s="72">
        <v>42</v>
      </c>
      <c r="F7" s="130">
        <v>103425.18</v>
      </c>
      <c r="G7" s="72">
        <v>2</v>
      </c>
      <c r="H7" s="130">
        <v>2756</v>
      </c>
      <c r="I7" s="72"/>
      <c r="J7" s="130"/>
      <c r="K7" s="72"/>
      <c r="L7" s="130"/>
    </row>
    <row r="8" spans="1:12" ht="16.5" customHeight="1">
      <c r="A8" s="123">
        <v>3</v>
      </c>
      <c r="B8" s="127" t="s">
        <v>115</v>
      </c>
      <c r="C8" s="72">
        <v>32</v>
      </c>
      <c r="D8" s="130">
        <v>130433.95</v>
      </c>
      <c r="E8" s="72">
        <v>30</v>
      </c>
      <c r="F8" s="130">
        <v>69792.78</v>
      </c>
      <c r="G8" s="72">
        <v>2</v>
      </c>
      <c r="H8" s="130">
        <v>2756</v>
      </c>
      <c r="I8" s="72"/>
      <c r="J8" s="130"/>
      <c r="K8" s="72"/>
      <c r="L8" s="130"/>
    </row>
    <row r="9" spans="1:12" ht="16.5" customHeight="1">
      <c r="A9" s="123">
        <v>4</v>
      </c>
      <c r="B9" s="127" t="s">
        <v>116</v>
      </c>
      <c r="C9" s="72">
        <v>12</v>
      </c>
      <c r="D9" s="130">
        <v>21358.41</v>
      </c>
      <c r="E9" s="72">
        <v>12</v>
      </c>
      <c r="F9" s="130">
        <v>33632.4</v>
      </c>
      <c r="G9" s="72"/>
      <c r="H9" s="130"/>
      <c r="I9" s="72"/>
      <c r="J9" s="130"/>
      <c r="K9" s="72"/>
      <c r="L9" s="130"/>
    </row>
    <row r="10" spans="1:12" ht="19.5" customHeight="1">
      <c r="A10" s="123">
        <v>5</v>
      </c>
      <c r="B10" s="126" t="s">
        <v>117</v>
      </c>
      <c r="C10" s="72">
        <v>89</v>
      </c>
      <c r="D10" s="130">
        <v>82128.7999999999</v>
      </c>
      <c r="E10" s="72">
        <v>62</v>
      </c>
      <c r="F10" s="130">
        <v>67645.27</v>
      </c>
      <c r="G10" s="72">
        <v>13</v>
      </c>
      <c r="H10" s="130">
        <v>15256.8</v>
      </c>
      <c r="I10" s="72"/>
      <c r="J10" s="130"/>
      <c r="K10" s="72">
        <v>14</v>
      </c>
      <c r="L10" s="130">
        <v>10197.2</v>
      </c>
    </row>
    <row r="11" spans="1:12" ht="19.5" customHeight="1">
      <c r="A11" s="123">
        <v>6</v>
      </c>
      <c r="B11" s="127" t="s">
        <v>118</v>
      </c>
      <c r="C11" s="72">
        <v>40</v>
      </c>
      <c r="D11" s="130">
        <v>55120</v>
      </c>
      <c r="E11" s="72">
        <v>28</v>
      </c>
      <c r="F11" s="130">
        <v>46330.84</v>
      </c>
      <c r="G11" s="72">
        <v>9</v>
      </c>
      <c r="H11" s="130">
        <v>12402</v>
      </c>
      <c r="I11" s="72"/>
      <c r="J11" s="130"/>
      <c r="K11" s="72">
        <v>3</v>
      </c>
      <c r="L11" s="130">
        <v>4134</v>
      </c>
    </row>
    <row r="12" spans="1:12" ht="19.5" customHeight="1">
      <c r="A12" s="123">
        <v>7</v>
      </c>
      <c r="B12" s="127" t="s">
        <v>119</v>
      </c>
      <c r="C12" s="72">
        <v>49</v>
      </c>
      <c r="D12" s="130">
        <v>27008.8</v>
      </c>
      <c r="E12" s="72">
        <v>34</v>
      </c>
      <c r="F12" s="130">
        <v>21314.43</v>
      </c>
      <c r="G12" s="72">
        <v>4</v>
      </c>
      <c r="H12" s="130">
        <v>2854.8</v>
      </c>
      <c r="I12" s="72"/>
      <c r="J12" s="130"/>
      <c r="K12" s="72">
        <v>11</v>
      </c>
      <c r="L12" s="130">
        <v>6063.2</v>
      </c>
    </row>
    <row r="13" spans="1:12" ht="15" customHeight="1">
      <c r="A13" s="123">
        <v>8</v>
      </c>
      <c r="B13" s="126" t="s">
        <v>42</v>
      </c>
      <c r="C13" s="72">
        <v>25</v>
      </c>
      <c r="D13" s="130">
        <v>13780</v>
      </c>
      <c r="E13" s="72">
        <v>25</v>
      </c>
      <c r="F13" s="130">
        <v>13780.01</v>
      </c>
      <c r="G13" s="72"/>
      <c r="H13" s="130"/>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8</v>
      </c>
      <c r="D15" s="130">
        <v>3445</v>
      </c>
      <c r="E15" s="72">
        <v>7</v>
      </c>
      <c r="F15" s="130">
        <v>2342.61</v>
      </c>
      <c r="G15" s="72">
        <v>1</v>
      </c>
      <c r="H15" s="130">
        <v>609</v>
      </c>
      <c r="I15" s="72"/>
      <c r="J15" s="130"/>
      <c r="K15" s="72"/>
      <c r="L15" s="130"/>
    </row>
    <row r="16" spans="1:12" ht="21" customHeight="1">
      <c r="A16" s="123">
        <v>11</v>
      </c>
      <c r="B16" s="127" t="s">
        <v>118</v>
      </c>
      <c r="C16" s="72">
        <v>3</v>
      </c>
      <c r="D16" s="130">
        <v>2067</v>
      </c>
      <c r="E16" s="72">
        <v>2</v>
      </c>
      <c r="F16" s="130">
        <v>964.61</v>
      </c>
      <c r="G16" s="72">
        <v>1</v>
      </c>
      <c r="H16" s="130">
        <v>609</v>
      </c>
      <c r="I16" s="72"/>
      <c r="J16" s="130"/>
      <c r="K16" s="72"/>
      <c r="L16" s="130"/>
    </row>
    <row r="17" spans="1:12" ht="21" customHeight="1">
      <c r="A17" s="123">
        <v>12</v>
      </c>
      <c r="B17" s="127" t="s">
        <v>119</v>
      </c>
      <c r="C17" s="72">
        <v>5</v>
      </c>
      <c r="D17" s="130">
        <v>1378</v>
      </c>
      <c r="E17" s="72">
        <v>5</v>
      </c>
      <c r="F17" s="130">
        <v>1378</v>
      </c>
      <c r="G17" s="72"/>
      <c r="H17" s="130"/>
      <c r="I17" s="72"/>
      <c r="J17" s="130"/>
      <c r="K17" s="72"/>
      <c r="L17" s="130"/>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12</v>
      </c>
      <c r="D34" s="97">
        <f aca="true" t="shared" si="3" ref="D34:L34">SUM(D35,D42,D43,D44)</f>
        <v>6614.4</v>
      </c>
      <c r="E34" s="71">
        <f t="shared" si="3"/>
        <v>11</v>
      </c>
      <c r="F34" s="97">
        <f t="shared" si="3"/>
        <v>6930.2</v>
      </c>
      <c r="G34" s="71">
        <f t="shared" si="3"/>
        <v>0</v>
      </c>
      <c r="H34" s="97">
        <f t="shared" si="3"/>
        <v>0</v>
      </c>
      <c r="I34" s="71">
        <f t="shared" si="3"/>
        <v>0</v>
      </c>
      <c r="J34" s="97">
        <f t="shared" si="3"/>
        <v>0</v>
      </c>
      <c r="K34" s="71">
        <f t="shared" si="3"/>
        <v>1</v>
      </c>
      <c r="L34" s="97">
        <f t="shared" si="3"/>
        <v>551.2</v>
      </c>
    </row>
    <row r="35" spans="1:12" ht="24" customHeight="1">
      <c r="A35" s="123">
        <v>30</v>
      </c>
      <c r="B35" s="126" t="s">
        <v>131</v>
      </c>
      <c r="C35" s="72">
        <f>SUM(C36,C39)</f>
        <v>12</v>
      </c>
      <c r="D35" s="130">
        <f aca="true" t="shared" si="4" ref="D35:L35">SUM(D36,D39)</f>
        <v>6614.4</v>
      </c>
      <c r="E35" s="72">
        <f t="shared" si="4"/>
        <v>11</v>
      </c>
      <c r="F35" s="130">
        <f t="shared" si="4"/>
        <v>6930.2</v>
      </c>
      <c r="G35" s="72">
        <f t="shared" si="4"/>
        <v>0</v>
      </c>
      <c r="H35" s="130">
        <f t="shared" si="4"/>
        <v>0</v>
      </c>
      <c r="I35" s="72">
        <f t="shared" si="4"/>
        <v>0</v>
      </c>
      <c r="J35" s="130">
        <f t="shared" si="4"/>
        <v>0</v>
      </c>
      <c r="K35" s="72">
        <f t="shared" si="4"/>
        <v>1</v>
      </c>
      <c r="L35" s="130">
        <f t="shared" si="4"/>
        <v>551.2</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12</v>
      </c>
      <c r="D39" s="130">
        <v>6614.4</v>
      </c>
      <c r="E39" s="72">
        <v>11</v>
      </c>
      <c r="F39" s="130">
        <v>6930.2</v>
      </c>
      <c r="G39" s="72"/>
      <c r="H39" s="130"/>
      <c r="I39" s="72"/>
      <c r="J39" s="130"/>
      <c r="K39" s="72">
        <v>1</v>
      </c>
      <c r="L39" s="130">
        <v>551.2</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12</v>
      </c>
      <c r="D41" s="130">
        <v>6614.4</v>
      </c>
      <c r="E41" s="72">
        <v>11</v>
      </c>
      <c r="F41" s="130">
        <v>6930.2</v>
      </c>
      <c r="G41" s="72"/>
      <c r="H41" s="130"/>
      <c r="I41" s="72"/>
      <c r="J41" s="130"/>
      <c r="K41" s="72">
        <v>1</v>
      </c>
      <c r="L41" s="130">
        <v>551.2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v>
      </c>
      <c r="D45" s="97">
        <f aca="true" t="shared" si="5" ref="D45:L45">SUM(D46:D51)</f>
        <v>41.34</v>
      </c>
      <c r="E45" s="71">
        <f t="shared" si="5"/>
        <v>1</v>
      </c>
      <c r="F45" s="97">
        <f t="shared" si="5"/>
        <v>41.34</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v>1</v>
      </c>
      <c r="D47" s="130">
        <v>41.34</v>
      </c>
      <c r="E47" s="72">
        <v>1</v>
      </c>
      <c r="F47" s="130">
        <v>41.34</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60</v>
      </c>
      <c r="D52" s="97">
        <v>16536</v>
      </c>
      <c r="E52" s="71">
        <v>60</v>
      </c>
      <c r="F52" s="97">
        <v>16536</v>
      </c>
      <c r="G52" s="71"/>
      <c r="H52" s="97"/>
      <c r="I52" s="71">
        <v>60</v>
      </c>
      <c r="J52" s="97">
        <v>16535.2</v>
      </c>
      <c r="K52" s="72"/>
      <c r="L52" s="97"/>
    </row>
    <row r="53" spans="1:12" ht="15">
      <c r="A53" s="123">
        <v>48</v>
      </c>
      <c r="B53" s="124" t="s">
        <v>129</v>
      </c>
      <c r="C53" s="71">
        <f aca="true" t="shared" si="6" ref="C53:L53">SUM(C6,C25,C34,C45,C52)</f>
        <v>239</v>
      </c>
      <c r="D53" s="97">
        <f t="shared" si="6"/>
        <v>274337.8999999999</v>
      </c>
      <c r="E53" s="71">
        <f t="shared" si="6"/>
        <v>208</v>
      </c>
      <c r="F53" s="97">
        <f t="shared" si="6"/>
        <v>210700.61000000002</v>
      </c>
      <c r="G53" s="71">
        <f t="shared" si="6"/>
        <v>16</v>
      </c>
      <c r="H53" s="97">
        <f t="shared" si="6"/>
        <v>18621.8</v>
      </c>
      <c r="I53" s="71">
        <f t="shared" si="6"/>
        <v>60</v>
      </c>
      <c r="J53" s="97">
        <f t="shared" si="6"/>
        <v>16535.2</v>
      </c>
      <c r="K53" s="71">
        <f t="shared" si="6"/>
        <v>15</v>
      </c>
      <c r="L53" s="97">
        <f t="shared" si="6"/>
        <v>10748.400000000001</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&amp;L9D6FC93F&amp;CФорма № 10, Підрозділ: Яремчанський міський суд Івано-Франківської області ,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&amp;L9D6FC93F&amp;CФорма № 10, Підрозділ: Яремчанський міський суд Івано-Франківської області ,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15</v>
      </c>
      <c r="F4" s="134">
        <f>SUM(F5:F20)</f>
        <v>10748.4</v>
      </c>
    </row>
    <row r="5" spans="1:6" ht="20.25" customHeight="1">
      <c r="A5" s="103">
        <v>2</v>
      </c>
      <c r="B5" s="158" t="s">
        <v>97</v>
      </c>
      <c r="C5" s="159"/>
      <c r="D5" s="160"/>
      <c r="E5" s="55">
        <v>2</v>
      </c>
      <c r="F5" s="132">
        <v>1102.4</v>
      </c>
    </row>
    <row r="6" spans="1:6" ht="28.5" customHeight="1">
      <c r="A6" s="103">
        <v>3</v>
      </c>
      <c r="B6" s="158" t="s">
        <v>98</v>
      </c>
      <c r="C6" s="159"/>
      <c r="D6" s="160"/>
      <c r="E6" s="55"/>
      <c r="F6" s="132"/>
    </row>
    <row r="7" spans="1:6" ht="20.25" customHeight="1">
      <c r="A7" s="103">
        <v>4</v>
      </c>
      <c r="B7" s="158" t="s">
        <v>99</v>
      </c>
      <c r="C7" s="159"/>
      <c r="D7" s="160"/>
      <c r="E7" s="55">
        <v>7</v>
      </c>
      <c r="F7" s="132">
        <v>3858.4</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3</v>
      </c>
      <c r="F10" s="132">
        <v>4134</v>
      </c>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3</v>
      </c>
      <c r="F13" s="132">
        <v>1653.6</v>
      </c>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&amp;L9D6FC93F&amp;CФорма № 10, Підрозділ: Яремчанський міський суд Івано-Франківської області ,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32</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&amp;L9D6FC93F&amp;C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2016-08-16T08:32:25Z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10_00354_2.2016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0509837E</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3.17.0.1570</vt:lpwstr>
  </property>
</Properties>
</file>