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<sst xmlns="http://schemas.openxmlformats.org/spreadsheetml/2006/main" count="280" uniqueCount="212">
  <si>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</si>
  <si>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</si>
  <si>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</si>
  <si>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</si>
  <si>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</si>
  <si>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</si>
  <si>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</si>
  <si>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</si>
  <si>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</si>
  <si>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</si>
  <si>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</si>
  <si>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</si>
  <si>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</si>
  <si>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</si>
  <si>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</si>
  <si>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</si>
  <si>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</si>
  <si>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</si>
  <si>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</si>
  <si>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</si>
  <si>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</si>
  <si>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</si>
  <si>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</si>
  <si>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</si>
  <si>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</si>
  <si>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</si>
  <si>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</si>
  <si>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</si>
  <si>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</si>
  <si>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</si>
  <si>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</si>
  <si>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</si>
  <si>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</si>
  <si>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</si>
  <si>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</si>
  <si>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</si>
  <si>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</si>
  <si>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</si>
  <si>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</si>
  <si>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</si>
  <si>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</si>
  <si>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</si>
  <si>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</si>
  <si>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</si>
  <si>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</si>
  <si>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</si>
  <si>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</si>
  <si>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</si>
  <si>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</si>
  <si>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</si>
  <si>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</si>
  <si>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</si>
  <si>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</si>
  <si>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</si>
  <si>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</si>
  <si>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</si>
  <si>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</si>
  <si>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</si>
  <si>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</si>
  <si>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</si>
  <si>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</si>
  <si>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</si>
  <si>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</si>
  <si>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</si>
  <si>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</si>
  <si>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</si>
  <si>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</si>
  <si>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</si>
  <si>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</si>
  <si>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</si>
  <si>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</si>
  <si>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</si>
  <si>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</si>
  <si>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</si>
  <si>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</si>
  <si>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</si>
  <si>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</si>
  <si>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</si>
  <si>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</si>
  <si>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</si>
  <si>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</si>
  <si>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</si>
  <si>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</si>
  <si>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</si>
  <si>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</si>
  <si>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</si>
  <si>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</si>
  <si>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</si>
  <si>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</si>
  <si>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</si>
  <si>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</si>
  <si>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</si>
  <si>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</si>
  <si>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</si>
  <si>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</si>
  <si>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</si>
  <si>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</si>
  <si>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</si>
  <si>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</si>
  <si>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</si>
  <si>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</si>
  <si>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</si>
  <si>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</si>
  <si>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</si>
  <si>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</si>
  <si>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</si>
  <si>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</si>
  <si>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</si>
  <si>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</si>
  <si>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</si>
  <si>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</si>
  <si>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</si>
  <si>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</si>
  <si>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</si>
  <si>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</si>
  <si>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</si>
  <si>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</si>
  <si>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</si>
  <si>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</si>
  <si>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</si>
  <si>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</si>
  <si>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</si>
  <si>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</si>
  <si>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</si>
  <si>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</si>
  <si>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</si>
  <si>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</si>
  <si>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</si>
  <si>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</si>
  <si>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</si>
  <si>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</si>
  <si>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</si>
  <si>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</si>
  <si>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</si>
  <si>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</si>
  <si>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</si>
  <si>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</si>
  <si>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</si>
  <si>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</si>
  <si>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</si>
  <si>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</si>
  <si>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</si>
  <si>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</si>
  <si>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</si>
  <si>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</si>
  <si>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</si>
  <si>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</si>
  <si>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</si>
  <si>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</si>
  <si>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</si>
  <si>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</si>
  <si>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</si>
  <si>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</si>
  <si>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</si>
  <si>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</si>
  <si>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</si>
  <si>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</si>
  <si>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</si>
  <si>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</si>
  <si>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</si>
  <si>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</si>
  <si>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</si>
  <si>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</si>
  <si>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</si>
  <si>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</si>
  <si>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</si>
  <si>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</si>
  <si>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</si>
  <si>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</si>
  <si>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</si>
  <si>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</si>
  <si>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</si>
  <si>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</si>
  <si>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</si>
  <si>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</si>
  <si>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</si>
  <si>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</si>
  <si>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</si>
  <si>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</si>
  <si>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</si>
  <si>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</si>
  <si>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</si>
  <si>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</si>
  <si>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</si>
  <si>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</si>
  <si>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</si>
  <si>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</si>
  <si>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</si>
  <si>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</si>
  <si>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</si>
  <si>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</si>
  <si>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</si>
  <si>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</si>
  <si>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</si>
  <si>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</si>
  <si>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</si>
  <si>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</si>
  <si>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</si>
  <si>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</si>
  <si>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</si>
  <si>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</si>
  <si>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</si>
  <si>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Яремчанський міський суд Івано-Франківської області </t>
  </si>
  <si>
    <t>78501.м. Яремчe.вул. Довбуша 32</t>
  </si>
  <si>
    <t>Доручення судів України / іноземних судів</t>
  </si>
  <si>
    <t xml:space="preserve">Розглянуто справ судом присяжних </t>
  </si>
  <si>
    <t>М.В.Польська</t>
  </si>
  <si>
    <t>М.В. Абрам'юк</t>
  </si>
  <si>
    <t>(03434)2-22-63</t>
  </si>
  <si>
    <t>(03434)2-12-90</t>
  </si>
  <si>
    <t>inbox@yr.if.court.gov.ua</t>
  </si>
  <si>
    <t>2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</si>
</sst>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&amp;L2941DF99&amp;C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36</v>
      </c>
      <c r="F6" s="90">
        <v>36</v>
      </c>
      <c r="G6" s="90"/>
      <c r="H6" s="90">
        <v>25</v>
      </c>
      <c r="I6" s="90" t="s">
        <v>172</v>
      </c>
      <c r="J6" s="90">
        <v>11</v>
      </c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416</v>
      </c>
      <c r="F7" s="90">
        <v>409</v>
      </c>
      <c r="G7" s="90"/>
      <c r="H7" s="90">
        <v>402</v>
      </c>
      <c r="I7" s="90">
        <v>370</v>
      </c>
      <c r="J7" s="90">
        <v>14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18</v>
      </c>
      <c r="F9" s="90">
        <v>14</v>
      </c>
      <c r="G9" s="90"/>
      <c r="H9" s="90">
        <v>17</v>
      </c>
      <c r="I9" s="90">
        <v>10</v>
      </c>
      <c r="J9" s="90">
        <v>1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470</v>
      </c>
      <c r="F15" s="104">
        <f>SUM(F6:F14)</f>
        <v>459</v>
      </c>
      <c r="G15" s="104">
        <f>SUM(G6:G14)</f>
        <v>0</v>
      </c>
      <c r="H15" s="104">
        <f>SUM(H6:H14)</f>
        <v>444</v>
      </c>
      <c r="I15" s="104">
        <f>SUM(I6:I14)</f>
        <v>380</v>
      </c>
      <c r="J15" s="104">
        <f>SUM(J6:J14)</f>
        <v>26</v>
      </c>
      <c r="K15" s="104">
        <f>SUM(K6:K14)</f>
        <v>0</v>
      </c>
      <c r="L15" s="101">
        <f>E15-F15</f>
        <v>11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20</v>
      </c>
      <c r="F16" s="92">
        <v>10</v>
      </c>
      <c r="G16" s="92"/>
      <c r="H16" s="92">
        <v>20</v>
      </c>
      <c r="I16" s="92">
        <v>19</v>
      </c>
      <c r="J16" s="92"/>
      <c r="K16" s="91"/>
      <c r="L16" s="101">
        <f>E16-F16</f>
        <v>10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33</v>
      </c>
      <c r="F17" s="92">
        <v>19</v>
      </c>
      <c r="G17" s="92">
        <v>6</v>
      </c>
      <c r="H17" s="92">
        <v>22</v>
      </c>
      <c r="I17" s="92">
        <v>11</v>
      </c>
      <c r="J17" s="92">
        <v>11</v>
      </c>
      <c r="K17" s="91">
        <v>6</v>
      </c>
      <c r="L17" s="101">
        <f>E17-F17</f>
        <v>14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34</v>
      </c>
      <c r="F24" s="91">
        <v>20</v>
      </c>
      <c r="G24" s="91">
        <v>6</v>
      </c>
      <c r="H24" s="91">
        <v>23</v>
      </c>
      <c r="I24" s="91">
        <v>11</v>
      </c>
      <c r="J24" s="91">
        <v>11</v>
      </c>
      <c r="K24" s="91">
        <v>6</v>
      </c>
      <c r="L24" s="101">
        <f>E24-F24</f>
        <v>14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17</v>
      </c>
      <c r="F25" s="91">
        <v>9</v>
      </c>
      <c r="G25" s="91"/>
      <c r="H25" s="91">
        <v>17</v>
      </c>
      <c r="I25" s="91">
        <v>14</v>
      </c>
      <c r="J25" s="91"/>
      <c r="K25" s="91"/>
      <c r="L25" s="101">
        <f>E25-F25</f>
        <v>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338</v>
      </c>
      <c r="F27" s="91">
        <v>234</v>
      </c>
      <c r="G27" s="91"/>
      <c r="H27" s="91">
        <v>336</v>
      </c>
      <c r="I27" s="91">
        <v>314</v>
      </c>
      <c r="J27" s="91">
        <v>2</v>
      </c>
      <c r="K27" s="91"/>
      <c r="L27" s="101">
        <f>E27-F27</f>
        <v>104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542</v>
      </c>
      <c r="F28" s="91">
        <v>321</v>
      </c>
      <c r="G28" s="91">
        <v>4</v>
      </c>
      <c r="H28" s="91">
        <v>307</v>
      </c>
      <c r="I28" s="91">
        <v>191</v>
      </c>
      <c r="J28" s="91">
        <v>235</v>
      </c>
      <c r="K28" s="91">
        <v>104</v>
      </c>
      <c r="L28" s="101">
        <f>E28-F28</f>
        <v>221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13</v>
      </c>
      <c r="F29" s="91">
        <v>11</v>
      </c>
      <c r="G29" s="91"/>
      <c r="H29" s="91">
        <v>13</v>
      </c>
      <c r="I29" s="91">
        <v>12</v>
      </c>
      <c r="J29" s="91"/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12</v>
      </c>
      <c r="F30" s="91">
        <v>12</v>
      </c>
      <c r="G30" s="91"/>
      <c r="H30" s="91">
        <v>8</v>
      </c>
      <c r="I30" s="91">
        <v>7</v>
      </c>
      <c r="J30" s="91">
        <v>4</v>
      </c>
      <c r="K30" s="91"/>
      <c r="L30" s="101">
        <f>E30-F30</f>
        <v>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7</v>
      </c>
      <c r="F31" s="91">
        <v>4</v>
      </c>
      <c r="G31" s="91"/>
      <c r="H31" s="91">
        <v>7</v>
      </c>
      <c r="I31" s="91">
        <v>3</v>
      </c>
      <c r="J31" s="91"/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/>
      <c r="I32" s="91"/>
      <c r="J32" s="91">
        <v>2</v>
      </c>
      <c r="K32" s="91">
        <v>2</v>
      </c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39</v>
      </c>
      <c r="F35" s="91">
        <v>3</v>
      </c>
      <c r="G35" s="91"/>
      <c r="H35" s="91">
        <v>39</v>
      </c>
      <c r="I35" s="91">
        <v>15</v>
      </c>
      <c r="J35" s="91"/>
      <c r="K35" s="91"/>
      <c r="L35" s="101">
        <f>E35-F35</f>
        <v>36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29</v>
      </c>
      <c r="F36" s="91">
        <v>19</v>
      </c>
      <c r="G36" s="91"/>
      <c r="H36" s="91">
        <v>28</v>
      </c>
      <c r="I36" s="91">
        <v>21</v>
      </c>
      <c r="J36" s="91">
        <v>1</v>
      </c>
      <c r="K36" s="91">
        <v>1</v>
      </c>
      <c r="L36" s="101">
        <f>E36-F36</f>
        <v>10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5</v>
      </c>
      <c r="F38" s="91">
        <v>4</v>
      </c>
      <c r="G38" s="91"/>
      <c r="H38" s="91">
        <v>4</v>
      </c>
      <c r="I38" s="91"/>
      <c r="J38" s="91">
        <v>1</v>
      </c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680</v>
      </c>
      <c r="F40" s="91">
        <v>388</v>
      </c>
      <c r="G40" s="91">
        <v>4</v>
      </c>
      <c r="H40" s="91">
        <v>435</v>
      </c>
      <c r="I40" s="91">
        <v>252</v>
      </c>
      <c r="J40" s="91">
        <v>245</v>
      </c>
      <c r="K40" s="91">
        <v>107</v>
      </c>
      <c r="L40" s="101">
        <f>E40-F40</f>
        <v>292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678</v>
      </c>
      <c r="F41" s="91">
        <v>492</v>
      </c>
      <c r="G41" s="91"/>
      <c r="H41" s="91">
        <v>614</v>
      </c>
      <c r="I41" s="91" t="s">
        <v>172</v>
      </c>
      <c r="J41" s="91">
        <v>64</v>
      </c>
      <c r="K41" s="91"/>
      <c r="L41" s="101">
        <f>E41-F41</f>
        <v>186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10</v>
      </c>
      <c r="G42" s="91"/>
      <c r="H42" s="91">
        <v>9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3</v>
      </c>
      <c r="G43" s="91"/>
      <c r="H43" s="91">
        <v>4</v>
      </c>
      <c r="I43" s="91">
        <v>3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682</v>
      </c>
      <c r="F45" s="91">
        <f aca="true" t="shared" si="0" ref="F45:K45">F41+F43+F44</f>
        <v>495</v>
      </c>
      <c r="G45" s="91">
        <f t="shared" si="0"/>
        <v>0</v>
      </c>
      <c r="H45" s="91">
        <f t="shared" si="0"/>
        <v>618</v>
      </c>
      <c r="I45" s="91">
        <f>I43+I44</f>
        <v>3</v>
      </c>
      <c r="J45" s="91">
        <f t="shared" si="0"/>
        <v>64</v>
      </c>
      <c r="K45" s="91">
        <f t="shared" si="0"/>
        <v>0</v>
      </c>
      <c r="L45" s="101">
        <f>E45-F45</f>
        <v>187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1866</v>
      </c>
      <c r="F46" s="91">
        <f aca="true" t="shared" si="1" ref="F46:K46">F15+F24+F40+F45</f>
        <v>1362</v>
      </c>
      <c r="G46" s="91">
        <f t="shared" si="1"/>
        <v>10</v>
      </c>
      <c r="H46" s="91">
        <f t="shared" si="1"/>
        <v>1520</v>
      </c>
      <c r="I46" s="91">
        <f t="shared" si="1"/>
        <v>646</v>
      </c>
      <c r="J46" s="91">
        <f t="shared" si="1"/>
        <v>346</v>
      </c>
      <c r="K46" s="91">
        <f t="shared" si="1"/>
        <v>113</v>
      </c>
      <c r="L46" s="101">
        <f>E46-F46</f>
        <v>504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&amp;L2941DF99&amp;CФорма № 1-мзс, Підрозділ: Яремчанський міський суд Івано-Франківської області 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11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5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2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161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84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&amp;L2941DF99&amp;CФорма № 1-мзс, Підрозділ: Яремчанський міський суд Івано-Франківської області 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117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12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5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109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358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322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36241615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3776057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428</v>
      </c>
      <c r="F55" s="96">
        <v>15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4</v>
      </c>
      <c r="F56" s="96">
        <v>4</v>
      </c>
      <c r="G56" s="96">
        <v>6</v>
      </c>
      <c r="H56" s="96">
        <v>9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119</v>
      </c>
      <c r="F57" s="96">
        <v>155</v>
      </c>
      <c r="G57" s="96">
        <v>48</v>
      </c>
      <c r="H57" s="96">
        <v>80</v>
      </c>
      <c r="I57" s="96">
        <v>33</v>
      </c>
    </row>
    <row r="58" spans="1:9" ht="13.5" customHeight="1">
      <c r="A58" s="203" t="s">
        <v>111</v>
      </c>
      <c r="B58" s="203"/>
      <c r="C58" s="203"/>
      <c r="D58" s="203"/>
      <c r="E58" s="96">
        <v>390</v>
      </c>
      <c r="F58" s="96">
        <v>228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203</v>
      </c>
      <c r="G62" s="118">
        <v>442934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22</v>
      </c>
      <c r="G63" s="119">
        <v>79147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181</v>
      </c>
      <c r="G64" s="119">
        <v>363787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76</v>
      </c>
      <c r="G65" s="120">
        <v>28930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&amp;L2941DF99&amp;CФорма № 1-мзс, Підрозділ: Яремчанський міський суд Івано-Франківської області 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32.65895953757225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54.54545454545455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43.673469387755105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111.60058737151247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1520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1866</v>
      </c>
    </row>
    <row r="11" spans="1:4" ht="16.5" customHeight="1">
      <c r="A11" s="226" t="s">
        <v>63</v>
      </c>
      <c r="B11" s="228"/>
      <c r="C11" s="14">
        <v>9</v>
      </c>
      <c r="D11" s="94">
        <v>169</v>
      </c>
    </row>
    <row r="12" spans="1:4" ht="16.5" customHeight="1">
      <c r="A12" s="318" t="s">
        <v>106</v>
      </c>
      <c r="B12" s="318"/>
      <c r="C12" s="14">
        <v>10</v>
      </c>
      <c r="D12" s="94">
        <v>14</v>
      </c>
    </row>
    <row r="13" spans="1:4" ht="16.5" customHeight="1">
      <c r="A13" s="318" t="s">
        <v>31</v>
      </c>
      <c r="B13" s="318"/>
      <c r="C13" s="14">
        <v>11</v>
      </c>
      <c r="D13" s="94">
        <v>545</v>
      </c>
    </row>
    <row r="14" spans="1:4" ht="16.5" customHeight="1">
      <c r="A14" s="318" t="s">
        <v>107</v>
      </c>
      <c r="B14" s="318"/>
      <c r="C14" s="14">
        <v>12</v>
      </c>
      <c r="D14" s="94">
        <v>410</v>
      </c>
    </row>
    <row r="15" spans="1:4" ht="16.5" customHeight="1">
      <c r="A15" s="318" t="s">
        <v>111</v>
      </c>
      <c r="B15" s="318"/>
      <c r="C15" s="14">
        <v>13</v>
      </c>
      <c r="D15" s="94">
        <v>96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&amp;L2941DF99&amp;CФорма № 1-мзс, Підрозділ: Яремчанський міський суд Івано-Франківської області 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2018-03-28T07:45:37Z</cp:lastPrinted>
  <dcterms:created xsi:type="dcterms:W3CDTF">2004-04-20T14:33:35Z</dcterms:created>
  <dcterms:modified xsi:type="dcterms:W3CDTF">2020-01-09T14:23:50Z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57D5C651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